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225" activeTab="1"/>
  </bookViews>
  <sheets>
    <sheet name="65户中小微" sheetId="1" r:id="rId1"/>
    <sheet name="4户大型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<sst xmlns="http://schemas.openxmlformats.org/spreadsheetml/2006/main" count="452" uniqueCount="109">
  <si>
    <t>2025年稳岗返还汇总表（第三批65户中小微企业）</t>
  </si>
  <si>
    <r>
      <rPr>
        <sz val="11"/>
        <color rgb="FF000000"/>
        <rFont val="Calibri"/>
        <charset val="134"/>
      </rPr>
      <t>填报单位（</t>
    </r>
    <r>
      <rPr>
        <sz val="11"/>
        <color rgb="FF000000"/>
        <rFont val="方正兰亭黑_GBK"/>
        <charset val="134"/>
      </rPr>
      <t>章</t>
    </r>
    <r>
      <rPr>
        <sz val="11"/>
        <color rgb="FF000000"/>
        <rFont val="Calibri"/>
        <charset val="134"/>
      </rPr>
      <t>）</t>
    </r>
    <r>
      <rPr>
        <sz val="11"/>
        <color rgb="FF000000"/>
        <rFont val="方正兰亭黑_GBK"/>
        <charset val="134"/>
      </rPr>
      <t>：</t>
    </r>
  </si>
  <si>
    <t>单位：元、人</t>
  </si>
  <si>
    <t>序号</t>
  </si>
  <si>
    <t>县区</t>
  </si>
  <si>
    <t>单位名称</t>
  </si>
  <si>
    <t>稳岗返还金额</t>
  </si>
  <si>
    <t>上年缴费金额</t>
  </si>
  <si>
    <r>
      <rPr>
        <b/>
        <sz val="10"/>
        <color rgb="FF000000"/>
        <rFont val="方正兰亭黑_GBK"/>
        <charset val="134"/>
      </rPr>
      <t xml:space="preserve">上年缴费
</t>
    </r>
    <r>
      <rPr>
        <b/>
        <sz val="10"/>
        <color rgb="FF000000"/>
        <rFont val="方正兰亭黑_GBK"/>
        <charset val="134"/>
      </rPr>
      <t>人数</t>
    </r>
  </si>
  <si>
    <t>企业规模</t>
  </si>
  <si>
    <t>上年缴费月数</t>
  </si>
  <si>
    <t>上年裁员
人数</t>
  </si>
  <si>
    <t>裁员率</t>
  </si>
  <si>
    <t>是否30人
以内企业</t>
  </si>
  <si>
    <t>信用中国查询</t>
  </si>
  <si>
    <t>市本级</t>
  </si>
  <si>
    <t>深圳市宏信达软件技术有限责任公司临汾分公司</t>
  </si>
  <si>
    <t>中小微企业</t>
  </si>
  <si>
    <t>0</t>
  </si>
  <si>
    <t>否</t>
  </si>
  <si>
    <t>√</t>
  </si>
  <si>
    <t>临汾市尧都区国新职业培训学校</t>
  </si>
  <si>
    <t>是</t>
  </si>
  <si>
    <t>山西隆景体育有限公司</t>
  </si>
  <si>
    <t>临汾市采风广告装饰工程有限公司</t>
  </si>
  <si>
    <t>山西中昶煤炭有限公司</t>
  </si>
  <si>
    <t>山西尧诚科技有限公司</t>
  </si>
  <si>
    <t>临汾市尊成高级职业中学</t>
  </si>
  <si>
    <t>山西省地质矿产二一三实验室有限公司</t>
  </si>
  <si>
    <t>0.0123</t>
  </si>
  <si>
    <t>山西省临汾市儒林书局有限公司</t>
  </si>
  <si>
    <t>临汾市万云气象信息有限公司</t>
  </si>
  <si>
    <t>临汾市博泰万创石材有限公司</t>
  </si>
  <si>
    <t>临汾新华中学</t>
  </si>
  <si>
    <t>山西东亚建设投资有限公司</t>
  </si>
  <si>
    <t>山西中辉新源环保科技有限公司</t>
  </si>
  <si>
    <t>临汾市文化旅游投资有限公司</t>
  </si>
  <si>
    <t>佛山佛塑科技集团股份有限公司临汾经纬分公司</t>
  </si>
  <si>
    <t>临汾平阳房地产开发有限公司</t>
  </si>
  <si>
    <t>临汾市尧成建设工程担保有限公司</t>
  </si>
  <si>
    <t>临汾奥达建筑工程有限公司</t>
  </si>
  <si>
    <t>山西天赛环保科技有限公司</t>
  </si>
  <si>
    <t>临汾邦泰物业服务有限公司</t>
  </si>
  <si>
    <t>山西泰企智联科技有限公司</t>
  </si>
  <si>
    <t>中铁城际规划建设有限公司临汾设计院</t>
  </si>
  <si>
    <t>山西健宁医药生物科技有限公司</t>
  </si>
  <si>
    <t>临汾平阳中学</t>
  </si>
  <si>
    <t>山西杭沃氢能科技有限公司</t>
  </si>
  <si>
    <t>临汾市新立学校</t>
  </si>
  <si>
    <t>山西金傲矿业有限公司</t>
  </si>
  <si>
    <t>临汾经济开发区华欧置业有限公司</t>
  </si>
  <si>
    <t>0.0714</t>
  </si>
  <si>
    <t>山西融和置业有限公司</t>
  </si>
  <si>
    <t>山西苏霖电力工程有限公司</t>
  </si>
  <si>
    <t>山西兴开昌达能源有限公司</t>
  </si>
  <si>
    <t>山西众德立华科技有限公司</t>
  </si>
  <si>
    <t>山西开成检测股份有限公司</t>
  </si>
  <si>
    <t>临汾市力圣生物科技开发有限公司</t>
  </si>
  <si>
    <t>临汾平阳房地产开发有限公司涧头分公司</t>
  </si>
  <si>
    <t>临汾经济技术开发区川特食品有限公司</t>
  </si>
  <si>
    <t>临汾轩海电梯安装有限公司</t>
  </si>
  <si>
    <t>山西路桥景泰房地产开发有限公司</t>
  </si>
  <si>
    <t>山西中泰水泥制品有限公司</t>
  </si>
  <si>
    <t>中国人民人寿保险股份有限公司临汾市中心支公司</t>
  </si>
  <si>
    <t>0.0169</t>
  </si>
  <si>
    <t>盏逸品牌管理（山西）有限公司</t>
  </si>
  <si>
    <t>0.0909</t>
  </si>
  <si>
    <t>临汾市保障性安居工程投资有限公司</t>
  </si>
  <si>
    <t>纳鸥科技（山西）有限公司</t>
  </si>
  <si>
    <t>0.2</t>
  </si>
  <si>
    <t>临汾清控创新基地有限公司</t>
  </si>
  <si>
    <t>临汾市宏昌源焦铁有限公司</t>
  </si>
  <si>
    <t>山西岩玉地质勘测有限公司临汾分公司</t>
  </si>
  <si>
    <t>临汾市浩斯特广告有限公司</t>
  </si>
  <si>
    <t>山西三晋祥云旅游文化有限公司</t>
  </si>
  <si>
    <t>山西华天域网络信息科技有限公司</t>
  </si>
  <si>
    <t>临汾市康盛物业管理有限公司</t>
  </si>
  <si>
    <t>山西大河工程项目管理有限公司</t>
  </si>
  <si>
    <t>临汾晶旭新能源科技有限公司</t>
  </si>
  <si>
    <t>0.0515</t>
  </si>
  <si>
    <t>山西汇昌源消防工程有限公司</t>
  </si>
  <si>
    <t>山西路桥碧悦居房地产开发有限公司</t>
  </si>
  <si>
    <t>临汾市威盾保安服务有限公司</t>
  </si>
  <si>
    <t>0.0385</t>
  </si>
  <si>
    <t>山西煤炭运销集团临汾电煤经营有限公司</t>
  </si>
  <si>
    <t>山西博众经济发展咨询有限公司</t>
  </si>
  <si>
    <t>临汾市美加康大药房有限公司</t>
  </si>
  <si>
    <t>临汾市鹏泰特种设备检测技术服务有限公司</t>
  </si>
  <si>
    <t>临汾瑞盛康职业安全检测评价有限公司</t>
  </si>
  <si>
    <t>临汾市宝盛通煤业有限公司</t>
  </si>
  <si>
    <t>核桃科技(山西)有限公司</t>
  </si>
  <si>
    <t>山西华信伟业招标代理有限公司</t>
  </si>
  <si>
    <t>临汾经济技术开发区登胜食品销售有限公司</t>
  </si>
  <si>
    <t>合计</t>
  </si>
  <si>
    <t>经办人：</t>
  </si>
  <si>
    <t>负责人：</t>
  </si>
  <si>
    <t>填报时间：</t>
  </si>
  <si>
    <t>2025年稳岗返还汇总表（第三批4户大型企业）</t>
  </si>
  <si>
    <t>填报单位（章）：</t>
  </si>
  <si>
    <r>
      <rPr>
        <b/>
        <sz val="10"/>
        <color rgb="FF000000"/>
        <rFont val="方正兰亭黑_GBK"/>
        <charset val="134"/>
      </rPr>
      <t xml:space="preserve">上年缴费
</t>
    </r>
    <r>
      <rPr>
        <b/>
        <sz val="10"/>
        <color rgb="FF000000"/>
        <rFont val="方正兰亭黑_GBK"/>
        <charset val="134"/>
      </rPr>
      <t>金额</t>
    </r>
  </si>
  <si>
    <t>上年缴
费月数</t>
  </si>
  <si>
    <t>上年裁员人数</t>
  </si>
  <si>
    <r>
      <rPr>
        <b/>
        <sz val="10"/>
        <color rgb="FF000000"/>
        <rFont val="方正兰亭黑_GBK"/>
        <charset val="134"/>
      </rPr>
      <t>是否</t>
    </r>
    <r>
      <rPr>
        <b/>
        <sz val="10"/>
        <color rgb="FF000000"/>
        <rFont val="方正兰亭黑_GBK"/>
        <charset val="134"/>
      </rPr>
      <t>30</t>
    </r>
    <r>
      <rPr>
        <b/>
        <sz val="10"/>
        <color rgb="FF000000"/>
        <rFont val="方正兰亭黑_GBK"/>
        <charset val="134"/>
      </rPr>
      <t>人
以内企业</t>
    </r>
  </si>
  <si>
    <t>信用中国
查询</t>
  </si>
  <si>
    <t>临汾华新液化天然气有限公司</t>
  </si>
  <si>
    <t>大型企业</t>
  </si>
  <si>
    <t>广州南方测绘科技股份有限公司临汾分公司</t>
  </si>
  <si>
    <t>临汾市忠信职业培训学校</t>
  </si>
  <si>
    <t>保利物业服务股份有限公司临汾分公司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</si>
</sst>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rgb="FF000000"/>
      <name val="Calibri"/>
      <charset val="134"/>
    </font>
    <font>
      <sz val="22"/>
      <color rgb="FF000000"/>
      <name val="CESI小标宋-GB2312"/>
      <charset val="134"/>
    </font>
    <font>
      <b/>
      <sz val="10"/>
      <color rgb="FF000000"/>
      <name val="方正兰亭黑_GBK"/>
      <charset val="134"/>
    </font>
    <font>
      <sz val="10"/>
      <color rgb="FF000000"/>
      <name val="方正兰亭黑_GBK"/>
      <charset val="134"/>
    </font>
    <font>
      <sz val="10"/>
      <color rgb="FF000000"/>
      <name val="CESI宋体-GB2312"/>
      <charset val="134"/>
    </font>
    <font>
      <b/>
      <sz val="11"/>
      <color rgb="FF000000"/>
      <name val="Calibri"/>
      <charset val="134"/>
    </font>
    <font>
      <sz val="10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方正兰亭黑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 applyAlignment="1"/>
    <xf numFmtId="0" fontId="0" fillId="0" borderId="0" xfId="0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/home/baixin/Desktop/&#31283;&#23703;&#25209;&#37327;&#26680;&#23450;&#22823;&#22411;65&#23478;(&#21103;&#2641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/home/baixin/Desktop/&#31283;&#23703;&#25209;&#37327;&#26680;&#23450;&#21333;&#20301;&#21015;&#34920;%20&#20013;&#23567;&#24494;667&#2347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/home/baixin/Desktop/&#31283;&#23703;&#25209;&#37327;&#26680;&#23450;&#21333;&#20301;&#21015;&#34920;%20&#20013;&#23567;&#24494;667&#23478;(&#21103;&#26412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0"/>
  <sheetViews>
    <sheetView workbookViewId="0">
      <selection activeCell="K59" sqref="K59"/>
    </sheetView>
  </sheetViews>
  <sheetFormatPr defaultColWidth="6.21904761904762" defaultRowHeight="15"/>
  <cols>
    <col min="1" max="1" width="2.88571428571429" style="13" customWidth="1"/>
    <col min="2" max="2" width="4.88571428571429" style="13" customWidth="1"/>
    <col min="3" max="3" width="33.2190476190476" style="13" customWidth="1"/>
    <col min="4" max="4" width="9" style="13" customWidth="1"/>
    <col min="5" max="5" width="9.44761904761905" style="13" customWidth="1"/>
    <col min="6" max="6" width="7.33333333333333" style="13" customWidth="1"/>
    <col min="7" max="7" width="7.55238095238095" style="13" customWidth="1"/>
    <col min="8" max="9" width="5.78095238095238" style="13" customWidth="1"/>
    <col min="10" max="10" width="4.66666666666667" style="13" customWidth="1"/>
    <col min="11" max="11" width="6.78095238095238" style="14" customWidth="1"/>
    <col min="12" max="12" width="5.11428571428571" style="13" customWidth="1"/>
  </cols>
  <sheetData>
    <row r="1" ht="55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.5" customHeight="1" spans="1:12">
      <c r="A2" s="4" t="s">
        <v>1</v>
      </c>
      <c r="B2" s="4"/>
      <c r="C2" s="4"/>
      <c r="J2" s="9" t="s">
        <v>2</v>
      </c>
      <c r="K2" s="9"/>
      <c r="L2" s="9"/>
    </row>
    <row r="3" s="12" customFormat="1" ht="30.7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5" t="s">
        <v>9</v>
      </c>
      <c r="H3" s="6" t="s">
        <v>10</v>
      </c>
      <c r="I3" s="6" t="s">
        <v>11</v>
      </c>
      <c r="J3" s="5" t="s">
        <v>12</v>
      </c>
      <c r="K3" s="6" t="s">
        <v>13</v>
      </c>
      <c r="L3" s="6" t="s">
        <v>14</v>
      </c>
    </row>
    <row r="4" ht="19.5" customHeight="1" spans="1:12">
      <c r="A4" s="7">
        <v>1</v>
      </c>
      <c r="B4" s="7" t="s">
        <v>15</v>
      </c>
      <c r="C4" s="7" t="s">
        <v>16</v>
      </c>
      <c r="D4" s="7">
        <v>8810.05</v>
      </c>
      <c r="E4" s="7">
        <v>14683.41</v>
      </c>
      <c r="F4" s="7" t="e">
        <f>VLOOKUP(C4,[2]Sheet0!$B:$F,5,0)</f>
        <v>#N/A</v>
      </c>
      <c r="G4" s="7" t="s">
        <v>17</v>
      </c>
      <c r="H4" s="7">
        <v>12</v>
      </c>
      <c r="I4" s="7" t="e">
        <f>VLOOKUP(C4,[3]Sheet0!$A$1:$F$671,6,0)</f>
        <v>#N/A</v>
      </c>
      <c r="J4" s="7" t="s">
        <v>18</v>
      </c>
      <c r="K4" s="7" t="s">
        <v>19</v>
      </c>
      <c r="L4" s="10" t="s">
        <v>20</v>
      </c>
    </row>
    <row r="5" ht="19.5" customHeight="1" spans="1:12">
      <c r="A5" s="7">
        <v>2</v>
      </c>
      <c r="B5" s="7" t="s">
        <v>15</v>
      </c>
      <c r="C5" s="7" t="s">
        <v>21</v>
      </c>
      <c r="D5" s="7">
        <v>1431.32</v>
      </c>
      <c r="E5" s="7">
        <v>2385.54</v>
      </c>
      <c r="F5" s="7" t="e">
        <f>VLOOKUP(C5,[2]Sheet0!$B:$F,5,0)</f>
        <v>#N/A</v>
      </c>
      <c r="G5" s="7" t="s">
        <v>17</v>
      </c>
      <c r="H5" s="7">
        <v>12</v>
      </c>
      <c r="I5" s="7" t="e">
        <f>VLOOKUP(C5,[3]Sheet0!$A$1:$F$671,6,0)</f>
        <v>#N/A</v>
      </c>
      <c r="J5" s="7" t="s">
        <v>18</v>
      </c>
      <c r="K5" s="7" t="s">
        <v>22</v>
      </c>
      <c r="L5" s="10" t="s">
        <v>20</v>
      </c>
    </row>
    <row r="6" ht="19.5" customHeight="1" spans="1:12">
      <c r="A6" s="7">
        <v>3</v>
      </c>
      <c r="B6" s="7" t="s">
        <v>15</v>
      </c>
      <c r="C6" s="7" t="s">
        <v>23</v>
      </c>
      <c r="D6" s="7">
        <v>12174.16</v>
      </c>
      <c r="E6" s="7">
        <v>20290.27</v>
      </c>
      <c r="F6" s="7" t="e">
        <f>VLOOKUP(C6,[2]Sheet0!$B:$F,5,0)</f>
        <v>#N/A</v>
      </c>
      <c r="G6" s="7" t="s">
        <v>17</v>
      </c>
      <c r="H6" s="7">
        <v>12</v>
      </c>
      <c r="I6" s="7" t="e">
        <f>VLOOKUP(C6,[3]Sheet0!$A$1:$F$671,6,0)</f>
        <v>#N/A</v>
      </c>
      <c r="J6" s="7" t="s">
        <v>18</v>
      </c>
      <c r="K6" s="7" t="s">
        <v>19</v>
      </c>
      <c r="L6" s="10" t="s">
        <v>20</v>
      </c>
    </row>
    <row r="7" ht="19.5" customHeight="1" spans="1:12">
      <c r="A7" s="7">
        <v>4</v>
      </c>
      <c r="B7" s="7" t="s">
        <v>15</v>
      </c>
      <c r="C7" s="7" t="s">
        <v>24</v>
      </c>
      <c r="D7" s="7">
        <v>592.27</v>
      </c>
      <c r="E7" s="7">
        <v>987.12</v>
      </c>
      <c r="F7" s="7" t="e">
        <f>VLOOKUP(C7,[2]Sheet0!$B:$F,5,0)</f>
        <v>#N/A</v>
      </c>
      <c r="G7" s="7" t="s">
        <v>17</v>
      </c>
      <c r="H7" s="7">
        <v>12</v>
      </c>
      <c r="I7" s="7" t="e">
        <f>VLOOKUP(C7,[3]Sheet0!$A$1:$F$671,6,0)</f>
        <v>#N/A</v>
      </c>
      <c r="J7" s="7" t="s">
        <v>18</v>
      </c>
      <c r="K7" s="7" t="s">
        <v>22</v>
      </c>
      <c r="L7" s="10" t="s">
        <v>20</v>
      </c>
    </row>
    <row r="8" ht="19.5" customHeight="1" spans="1:12">
      <c r="A8" s="7">
        <v>5</v>
      </c>
      <c r="B8" s="7" t="s">
        <v>15</v>
      </c>
      <c r="C8" s="7" t="s">
        <v>25</v>
      </c>
      <c r="D8" s="7">
        <v>1184.54</v>
      </c>
      <c r="E8" s="7">
        <v>1974.24</v>
      </c>
      <c r="F8" s="7" t="e">
        <f>VLOOKUP(C8,[2]Sheet0!$B:$F,5,0)</f>
        <v>#N/A</v>
      </c>
      <c r="G8" s="7" t="s">
        <v>17</v>
      </c>
      <c r="H8" s="7">
        <v>12</v>
      </c>
      <c r="I8" s="7" t="e">
        <f>VLOOKUP(C8,[3]Sheet0!$A$1:$F$671,6,0)</f>
        <v>#N/A</v>
      </c>
      <c r="J8" s="7" t="s">
        <v>18</v>
      </c>
      <c r="K8" s="7" t="s">
        <v>22</v>
      </c>
      <c r="L8" s="10" t="s">
        <v>20</v>
      </c>
    </row>
    <row r="9" ht="19.5" customHeight="1" spans="1:12">
      <c r="A9" s="7">
        <v>6</v>
      </c>
      <c r="B9" s="7" t="s">
        <v>15</v>
      </c>
      <c r="C9" s="7" t="s">
        <v>26</v>
      </c>
      <c r="D9" s="7">
        <v>814.37</v>
      </c>
      <c r="E9" s="7">
        <v>1357.29</v>
      </c>
      <c r="F9" s="7" t="e">
        <f>VLOOKUP(C9,[2]Sheet0!$B:$F,5,0)</f>
        <v>#N/A</v>
      </c>
      <c r="G9" s="7" t="s">
        <v>17</v>
      </c>
      <c r="H9" s="7">
        <v>12</v>
      </c>
      <c r="I9" s="7" t="e">
        <f>VLOOKUP(C9,[3]Sheet0!$A$1:$F$671,6,0)</f>
        <v>#N/A</v>
      </c>
      <c r="J9" s="7" t="s">
        <v>18</v>
      </c>
      <c r="K9" s="7" t="s">
        <v>22</v>
      </c>
      <c r="L9" s="10" t="s">
        <v>20</v>
      </c>
    </row>
    <row r="10" ht="19.5" customHeight="1" spans="1:12">
      <c r="A10" s="7">
        <v>7</v>
      </c>
      <c r="B10" s="7" t="s">
        <v>15</v>
      </c>
      <c r="C10" s="7" t="s">
        <v>27</v>
      </c>
      <c r="D10" s="7">
        <v>3652.34</v>
      </c>
      <c r="E10" s="7">
        <v>6087.24</v>
      </c>
      <c r="F10" s="7" t="e">
        <f>VLOOKUP(C10,[2]Sheet0!$B:$F,5,0)</f>
        <v>#N/A</v>
      </c>
      <c r="G10" s="7" t="s">
        <v>17</v>
      </c>
      <c r="H10" s="7">
        <v>12</v>
      </c>
      <c r="I10" s="7" t="e">
        <f>VLOOKUP(C10,[3]Sheet0!$A$1:$F$671,6,0)</f>
        <v>#N/A</v>
      </c>
      <c r="J10" s="7" t="s">
        <v>18</v>
      </c>
      <c r="K10" s="7" t="s">
        <v>22</v>
      </c>
      <c r="L10" s="10" t="s">
        <v>20</v>
      </c>
    </row>
    <row r="11" ht="19.5" customHeight="1" spans="1:12">
      <c r="A11" s="7">
        <v>8</v>
      </c>
      <c r="B11" s="7" t="s">
        <v>15</v>
      </c>
      <c r="C11" s="7" t="s">
        <v>28</v>
      </c>
      <c r="D11" s="7">
        <v>24036.37</v>
      </c>
      <c r="E11" s="7">
        <v>40060.62</v>
      </c>
      <c r="F11" s="7" t="e">
        <f>VLOOKUP(C11,[2]Sheet0!$B:$F,5,0)</f>
        <v>#N/A</v>
      </c>
      <c r="G11" s="7" t="s">
        <v>17</v>
      </c>
      <c r="H11" s="7">
        <v>12</v>
      </c>
      <c r="I11" s="7" t="e">
        <f>VLOOKUP(C11,[3]Sheet0!$A$1:$F$671,6,0)</f>
        <v>#N/A</v>
      </c>
      <c r="J11" s="7" t="s">
        <v>29</v>
      </c>
      <c r="K11" s="7" t="s">
        <v>19</v>
      </c>
      <c r="L11" s="10" t="s">
        <v>20</v>
      </c>
    </row>
    <row r="12" ht="19.5" customHeight="1" spans="1:12">
      <c r="A12" s="7">
        <v>9</v>
      </c>
      <c r="B12" s="7" t="s">
        <v>15</v>
      </c>
      <c r="C12" s="7" t="s">
        <v>30</v>
      </c>
      <c r="D12" s="7">
        <v>592.27</v>
      </c>
      <c r="E12" s="7">
        <v>987.12</v>
      </c>
      <c r="F12" s="7" t="e">
        <f>VLOOKUP(C12,[2]Sheet0!$B:$F,5,0)</f>
        <v>#N/A</v>
      </c>
      <c r="G12" s="7" t="s">
        <v>17</v>
      </c>
      <c r="H12" s="7">
        <v>12</v>
      </c>
      <c r="I12" s="7" t="e">
        <f>VLOOKUP(C12,[3]Sheet0!$A$1:$F$671,6,0)</f>
        <v>#N/A</v>
      </c>
      <c r="J12" s="7" t="s">
        <v>18</v>
      </c>
      <c r="K12" s="7" t="s">
        <v>22</v>
      </c>
      <c r="L12" s="10" t="s">
        <v>20</v>
      </c>
    </row>
    <row r="13" ht="19.5" customHeight="1" spans="1:12">
      <c r="A13" s="7">
        <v>10</v>
      </c>
      <c r="B13" s="7" t="s">
        <v>15</v>
      </c>
      <c r="C13" s="7" t="s">
        <v>31</v>
      </c>
      <c r="D13" s="7">
        <v>2072.95</v>
      </c>
      <c r="E13" s="7">
        <v>3454.92</v>
      </c>
      <c r="F13" s="7" t="e">
        <f>VLOOKUP(C13,[2]Sheet0!$B:$F,5,0)</f>
        <v>#N/A</v>
      </c>
      <c r="G13" s="7" t="s">
        <v>17</v>
      </c>
      <c r="H13" s="7">
        <v>12</v>
      </c>
      <c r="I13" s="7" t="e">
        <f>VLOOKUP(C13,[3]Sheet0!$A$1:$F$671,6,0)</f>
        <v>#N/A</v>
      </c>
      <c r="J13" s="7" t="s">
        <v>18</v>
      </c>
      <c r="K13" s="7" t="s">
        <v>22</v>
      </c>
      <c r="L13" s="10" t="s">
        <v>20</v>
      </c>
    </row>
    <row r="14" ht="19.5" customHeight="1" spans="1:12">
      <c r="A14" s="7">
        <v>11</v>
      </c>
      <c r="B14" s="7" t="s">
        <v>15</v>
      </c>
      <c r="C14" s="7" t="s">
        <v>32</v>
      </c>
      <c r="D14" s="7">
        <v>1998.92</v>
      </c>
      <c r="E14" s="7">
        <v>3331.53</v>
      </c>
      <c r="F14" s="7" t="e">
        <f>VLOOKUP(C14,[2]Sheet0!$B:$F,5,0)</f>
        <v>#N/A</v>
      </c>
      <c r="G14" s="7" t="s">
        <v>17</v>
      </c>
      <c r="H14" s="7">
        <v>12</v>
      </c>
      <c r="I14" s="7" t="e">
        <f>VLOOKUP(C14,[3]Sheet0!$A$1:$F$671,6,0)</f>
        <v>#N/A</v>
      </c>
      <c r="J14" s="7" t="s">
        <v>18</v>
      </c>
      <c r="K14" s="7" t="s">
        <v>22</v>
      </c>
      <c r="L14" s="10" t="s">
        <v>20</v>
      </c>
    </row>
    <row r="15" ht="19.5" customHeight="1" spans="1:12">
      <c r="A15" s="7">
        <v>12</v>
      </c>
      <c r="B15" s="7" t="s">
        <v>15</v>
      </c>
      <c r="C15" s="7" t="s">
        <v>33</v>
      </c>
      <c r="D15" s="7">
        <v>101663.2</v>
      </c>
      <c r="E15" s="7">
        <v>169438.66</v>
      </c>
      <c r="F15" s="7" t="e">
        <f>VLOOKUP(C15,[2]Sheet0!$B:$F,5,0)</f>
        <v>#N/A</v>
      </c>
      <c r="G15" s="7" t="s">
        <v>17</v>
      </c>
      <c r="H15" s="7">
        <v>12</v>
      </c>
      <c r="I15" s="7" t="e">
        <f>VLOOKUP(C15,[3]Sheet0!$A$1:$F$671,6,0)</f>
        <v>#N/A</v>
      </c>
      <c r="J15" s="7" t="s">
        <v>18</v>
      </c>
      <c r="K15" s="7" t="s">
        <v>19</v>
      </c>
      <c r="L15" s="10" t="s">
        <v>20</v>
      </c>
    </row>
    <row r="16" ht="19.5" customHeight="1" spans="1:12">
      <c r="A16" s="7">
        <v>13</v>
      </c>
      <c r="B16" s="7" t="s">
        <v>15</v>
      </c>
      <c r="C16" s="7" t="s">
        <v>34</v>
      </c>
      <c r="D16" s="7">
        <v>3245.83</v>
      </c>
      <c r="E16" s="7">
        <v>5409.72</v>
      </c>
      <c r="F16" s="7" t="e">
        <f>VLOOKUP(C16,[2]Sheet0!$B:$F,5,0)</f>
        <v>#N/A</v>
      </c>
      <c r="G16" s="7" t="s">
        <v>17</v>
      </c>
      <c r="H16" s="7">
        <v>12</v>
      </c>
      <c r="I16" s="7" t="e">
        <f>VLOOKUP(C16,[3]Sheet0!$A$1:$F$671,6,0)</f>
        <v>#N/A</v>
      </c>
      <c r="J16" s="7" t="s">
        <v>18</v>
      </c>
      <c r="K16" s="7" t="s">
        <v>22</v>
      </c>
      <c r="L16" s="10" t="s">
        <v>20</v>
      </c>
    </row>
    <row r="17" ht="19.5" customHeight="1" spans="1:12">
      <c r="A17" s="7">
        <v>14</v>
      </c>
      <c r="B17" s="7" t="s">
        <v>15</v>
      </c>
      <c r="C17" s="7" t="s">
        <v>35</v>
      </c>
      <c r="D17" s="7">
        <v>7674.86</v>
      </c>
      <c r="E17" s="7">
        <v>12791.43</v>
      </c>
      <c r="F17" s="7" t="e">
        <f>VLOOKUP(C17,[2]Sheet0!$B:$F,5,0)</f>
        <v>#N/A</v>
      </c>
      <c r="G17" s="7" t="s">
        <v>17</v>
      </c>
      <c r="H17" s="7">
        <v>12</v>
      </c>
      <c r="I17" s="7" t="e">
        <f>VLOOKUP(C17,[3]Sheet0!$A$1:$F$671,6,0)</f>
        <v>#N/A</v>
      </c>
      <c r="J17" s="7" t="s">
        <v>18</v>
      </c>
      <c r="K17" s="7" t="s">
        <v>19</v>
      </c>
      <c r="L17" s="10" t="s">
        <v>20</v>
      </c>
    </row>
    <row r="18" ht="19.5" customHeight="1" spans="1:12">
      <c r="A18" s="7">
        <v>15</v>
      </c>
      <c r="B18" s="7" t="s">
        <v>15</v>
      </c>
      <c r="C18" s="7" t="s">
        <v>36</v>
      </c>
      <c r="D18" s="7">
        <v>1924.88</v>
      </c>
      <c r="E18" s="7">
        <v>3208.14</v>
      </c>
      <c r="F18" s="7" t="e">
        <f>VLOOKUP(C18,[2]Sheet0!$B:$F,5,0)</f>
        <v>#N/A</v>
      </c>
      <c r="G18" s="7" t="s">
        <v>17</v>
      </c>
      <c r="H18" s="7">
        <v>12</v>
      </c>
      <c r="I18" s="7" t="e">
        <f>VLOOKUP(C18,[3]Sheet0!$A$1:$F$671,6,0)</f>
        <v>#N/A</v>
      </c>
      <c r="J18" s="7" t="s">
        <v>18</v>
      </c>
      <c r="K18" s="7" t="s">
        <v>22</v>
      </c>
      <c r="L18" s="10" t="s">
        <v>20</v>
      </c>
    </row>
    <row r="19" ht="19.5" customHeight="1" spans="1:12">
      <c r="A19" s="7">
        <v>16</v>
      </c>
      <c r="B19" s="7" t="s">
        <v>15</v>
      </c>
      <c r="C19" s="7" t="s">
        <v>37</v>
      </c>
      <c r="D19" s="7">
        <v>3271.94</v>
      </c>
      <c r="E19" s="7">
        <v>5453.23</v>
      </c>
      <c r="F19" s="7" t="e">
        <f>VLOOKUP(C19,[2]Sheet0!$B:$F,5,0)</f>
        <v>#N/A</v>
      </c>
      <c r="G19" s="7" t="s">
        <v>17</v>
      </c>
      <c r="H19" s="7">
        <v>12</v>
      </c>
      <c r="I19" s="7" t="e">
        <f>VLOOKUP(C19,[3]Sheet0!$A$1:$F$671,6,0)</f>
        <v>#N/A</v>
      </c>
      <c r="J19" s="7" t="s">
        <v>18</v>
      </c>
      <c r="K19" s="7" t="s">
        <v>22</v>
      </c>
      <c r="L19" s="10" t="s">
        <v>20</v>
      </c>
    </row>
    <row r="20" ht="19.5" customHeight="1" spans="1:12">
      <c r="A20" s="7">
        <v>17</v>
      </c>
      <c r="B20" s="7" t="s">
        <v>15</v>
      </c>
      <c r="C20" s="7" t="s">
        <v>38</v>
      </c>
      <c r="D20" s="7">
        <v>11749.91</v>
      </c>
      <c r="E20" s="7">
        <v>19583.19</v>
      </c>
      <c r="F20" s="7" t="e">
        <f>VLOOKUP(C20,[2]Sheet0!$B:$F,5,0)</f>
        <v>#N/A</v>
      </c>
      <c r="G20" s="7" t="s">
        <v>17</v>
      </c>
      <c r="H20" s="7">
        <v>12</v>
      </c>
      <c r="I20" s="7" t="e">
        <f>VLOOKUP(C20,[3]Sheet0!$A$1:$F$671,6,0)</f>
        <v>#N/A</v>
      </c>
      <c r="J20" s="7" t="s">
        <v>18</v>
      </c>
      <c r="K20" s="7" t="s">
        <v>19</v>
      </c>
      <c r="L20" s="10" t="s">
        <v>20</v>
      </c>
    </row>
    <row r="21" ht="19.5" customHeight="1" spans="1:12">
      <c r="A21" s="7">
        <v>18</v>
      </c>
      <c r="B21" s="7" t="s">
        <v>15</v>
      </c>
      <c r="C21" s="7" t="s">
        <v>39</v>
      </c>
      <c r="D21" s="7">
        <v>567.59</v>
      </c>
      <c r="E21" s="7">
        <v>945.99</v>
      </c>
      <c r="F21" s="7" t="e">
        <f>VLOOKUP(C21,[2]Sheet0!$B:$F,5,0)</f>
        <v>#N/A</v>
      </c>
      <c r="G21" s="7" t="s">
        <v>17</v>
      </c>
      <c r="H21" s="7">
        <v>12</v>
      </c>
      <c r="I21" s="7" t="e">
        <f>VLOOKUP(C21,[3]Sheet0!$A$1:$F$671,6,0)</f>
        <v>#N/A</v>
      </c>
      <c r="J21" s="7" t="s">
        <v>18</v>
      </c>
      <c r="K21" s="7" t="s">
        <v>22</v>
      </c>
      <c r="L21" s="10" t="s">
        <v>20</v>
      </c>
    </row>
    <row r="22" ht="19.5" customHeight="1" spans="1:12">
      <c r="A22" s="7">
        <v>19</v>
      </c>
      <c r="B22" s="7" t="s">
        <v>15</v>
      </c>
      <c r="C22" s="7" t="s">
        <v>40</v>
      </c>
      <c r="D22" s="7">
        <v>20837.89</v>
      </c>
      <c r="E22" s="7">
        <v>34729.82</v>
      </c>
      <c r="F22" s="7" t="e">
        <f>VLOOKUP(C22,[2]Sheet0!$B:$F,5,0)</f>
        <v>#N/A</v>
      </c>
      <c r="G22" s="7" t="s">
        <v>17</v>
      </c>
      <c r="H22" s="7">
        <v>12</v>
      </c>
      <c r="I22" s="7" t="e">
        <f>VLOOKUP(C22,[3]Sheet0!$A$1:$F$671,6,0)</f>
        <v>#N/A</v>
      </c>
      <c r="J22" s="7" t="s">
        <v>18</v>
      </c>
      <c r="K22" s="7" t="s">
        <v>19</v>
      </c>
      <c r="L22" s="10" t="s">
        <v>20</v>
      </c>
    </row>
    <row r="23" ht="19.5" customHeight="1" spans="1:12">
      <c r="A23" s="7">
        <v>20</v>
      </c>
      <c r="B23" s="7" t="s">
        <v>15</v>
      </c>
      <c r="C23" s="7" t="s">
        <v>41</v>
      </c>
      <c r="D23" s="7">
        <v>1085.83</v>
      </c>
      <c r="E23" s="7">
        <v>1809.72</v>
      </c>
      <c r="F23" s="7" t="e">
        <f>VLOOKUP(C23,[2]Sheet0!$B:$F,5,0)</f>
        <v>#N/A</v>
      </c>
      <c r="G23" s="7" t="s">
        <v>17</v>
      </c>
      <c r="H23" s="7">
        <v>12</v>
      </c>
      <c r="I23" s="7" t="e">
        <f>VLOOKUP(C23,[3]Sheet0!$A$1:$F$671,6,0)</f>
        <v>#N/A</v>
      </c>
      <c r="J23" s="7" t="s">
        <v>18</v>
      </c>
      <c r="K23" s="7" t="s">
        <v>22</v>
      </c>
      <c r="L23" s="10" t="s">
        <v>20</v>
      </c>
    </row>
    <row r="24" ht="19.5" customHeight="1" spans="1:12">
      <c r="A24" s="7">
        <v>21</v>
      </c>
      <c r="B24" s="7" t="s">
        <v>15</v>
      </c>
      <c r="C24" s="7" t="s">
        <v>42</v>
      </c>
      <c r="D24" s="7">
        <v>20877.59</v>
      </c>
      <c r="E24" s="7">
        <v>34795.98</v>
      </c>
      <c r="F24" s="7" t="e">
        <f>VLOOKUP(C24,[2]Sheet0!$B:$F,5,0)</f>
        <v>#N/A</v>
      </c>
      <c r="G24" s="7" t="s">
        <v>17</v>
      </c>
      <c r="H24" s="7">
        <v>12</v>
      </c>
      <c r="I24" s="7" t="e">
        <f>VLOOKUP(C24,[3]Sheet0!$A$1:$F$671,6,0)</f>
        <v>#N/A</v>
      </c>
      <c r="J24" s="7" t="s">
        <v>18</v>
      </c>
      <c r="K24" s="7" t="s">
        <v>19</v>
      </c>
      <c r="L24" s="10" t="s">
        <v>20</v>
      </c>
    </row>
    <row r="25" ht="19.5" customHeight="1" spans="1:12">
      <c r="A25" s="7">
        <v>22</v>
      </c>
      <c r="B25" s="7" t="s">
        <v>15</v>
      </c>
      <c r="C25" s="7" t="s">
        <v>43</v>
      </c>
      <c r="D25" s="7">
        <v>2763.94</v>
      </c>
      <c r="E25" s="7">
        <v>4606.56</v>
      </c>
      <c r="F25" s="7" t="e">
        <f>VLOOKUP(C25,[2]Sheet0!$B:$F,5,0)</f>
        <v>#N/A</v>
      </c>
      <c r="G25" s="7" t="s">
        <v>17</v>
      </c>
      <c r="H25" s="7">
        <v>12</v>
      </c>
      <c r="I25" s="7" t="e">
        <f>VLOOKUP(C25,[3]Sheet0!$A$1:$F$671,6,0)</f>
        <v>#N/A</v>
      </c>
      <c r="J25" s="7" t="s">
        <v>18</v>
      </c>
      <c r="K25" s="7" t="s">
        <v>22</v>
      </c>
      <c r="L25" s="10" t="s">
        <v>20</v>
      </c>
    </row>
    <row r="26" ht="19.5" customHeight="1" spans="1:12">
      <c r="A26" s="7">
        <v>23</v>
      </c>
      <c r="B26" s="7" t="s">
        <v>15</v>
      </c>
      <c r="C26" s="7" t="s">
        <v>44</v>
      </c>
      <c r="D26" s="7">
        <v>7868.21</v>
      </c>
      <c r="E26" s="7">
        <v>13113.69</v>
      </c>
      <c r="F26" s="7" t="e">
        <f>VLOOKUP(C26,[2]Sheet0!$B:$F,5,0)</f>
        <v>#N/A</v>
      </c>
      <c r="G26" s="7" t="s">
        <v>17</v>
      </c>
      <c r="H26" s="7">
        <v>12</v>
      </c>
      <c r="I26" s="7" t="e">
        <f>VLOOKUP(C26,[3]Sheet0!$A$1:$F$671,6,0)</f>
        <v>#N/A</v>
      </c>
      <c r="J26" s="7" t="s">
        <v>18</v>
      </c>
      <c r="K26" s="7" t="s">
        <v>19</v>
      </c>
      <c r="L26" s="10" t="s">
        <v>20</v>
      </c>
    </row>
    <row r="27" ht="19.5" customHeight="1" spans="1:12">
      <c r="A27" s="7">
        <v>24</v>
      </c>
      <c r="B27" s="7" t="s">
        <v>15</v>
      </c>
      <c r="C27" s="7" t="s">
        <v>45</v>
      </c>
      <c r="D27" s="7">
        <v>592.27</v>
      </c>
      <c r="E27" s="7">
        <v>987.12</v>
      </c>
      <c r="F27" s="7" t="e">
        <f>VLOOKUP(C27,[2]Sheet0!$B:$F,5,0)</f>
        <v>#N/A</v>
      </c>
      <c r="G27" s="7" t="s">
        <v>17</v>
      </c>
      <c r="H27" s="7">
        <v>12</v>
      </c>
      <c r="I27" s="7" t="e">
        <f>VLOOKUP(C27,[3]Sheet0!$A$1:$F$671,6,0)</f>
        <v>#N/A</v>
      </c>
      <c r="J27" s="7" t="s">
        <v>18</v>
      </c>
      <c r="K27" s="7" t="s">
        <v>22</v>
      </c>
      <c r="L27" s="10" t="s">
        <v>20</v>
      </c>
    </row>
    <row r="28" ht="19.5" customHeight="1" spans="1:12">
      <c r="A28" s="7">
        <v>25</v>
      </c>
      <c r="B28" s="7" t="s">
        <v>15</v>
      </c>
      <c r="C28" s="7" t="s">
        <v>46</v>
      </c>
      <c r="D28" s="7">
        <v>121358.8</v>
      </c>
      <c r="E28" s="7">
        <v>202264.66</v>
      </c>
      <c r="F28" s="7" t="e">
        <f>VLOOKUP(C28,[2]Sheet0!$B:$F,5,0)</f>
        <v>#N/A</v>
      </c>
      <c r="G28" s="7" t="s">
        <v>17</v>
      </c>
      <c r="H28" s="7">
        <v>12</v>
      </c>
      <c r="I28" s="7" t="e">
        <f>VLOOKUP(C28,[3]Sheet0!$A$1:$F$671,6,0)</f>
        <v>#N/A</v>
      </c>
      <c r="J28" s="7" t="s">
        <v>18</v>
      </c>
      <c r="K28" s="7" t="s">
        <v>19</v>
      </c>
      <c r="L28" s="10" t="s">
        <v>20</v>
      </c>
    </row>
    <row r="29" ht="19.5" customHeight="1" spans="1:12">
      <c r="A29" s="7">
        <v>26</v>
      </c>
      <c r="B29" s="7" t="s">
        <v>15</v>
      </c>
      <c r="C29" s="7" t="s">
        <v>47</v>
      </c>
      <c r="D29" s="7">
        <v>6403.67</v>
      </c>
      <c r="E29" s="7">
        <v>10672.79</v>
      </c>
      <c r="F29" s="7" t="e">
        <f>VLOOKUP(C29,[2]Sheet0!$B:$F,5,0)</f>
        <v>#N/A</v>
      </c>
      <c r="G29" s="7" t="s">
        <v>17</v>
      </c>
      <c r="H29" s="7">
        <v>12</v>
      </c>
      <c r="I29" s="7" t="e">
        <f>VLOOKUP(C29,[3]Sheet0!$A$1:$F$671,6,0)</f>
        <v>#N/A</v>
      </c>
      <c r="J29" s="7" t="s">
        <v>18</v>
      </c>
      <c r="K29" s="7" t="s">
        <v>22</v>
      </c>
      <c r="L29" s="10" t="s">
        <v>20</v>
      </c>
    </row>
    <row r="30" ht="19.5" customHeight="1" spans="1:12">
      <c r="A30" s="7">
        <v>27</v>
      </c>
      <c r="B30" s="7" t="s">
        <v>15</v>
      </c>
      <c r="C30" s="7" t="s">
        <v>48</v>
      </c>
      <c r="D30" s="7">
        <v>27326.95</v>
      </c>
      <c r="E30" s="7">
        <v>45544.92</v>
      </c>
      <c r="F30" s="7" t="e">
        <f>VLOOKUP(C30,[2]Sheet0!$B:$F,5,0)</f>
        <v>#N/A</v>
      </c>
      <c r="G30" s="7" t="s">
        <v>17</v>
      </c>
      <c r="H30" s="7">
        <v>12</v>
      </c>
      <c r="I30" s="7" t="e">
        <f>VLOOKUP(C30,[3]Sheet0!$A$1:$F$671,6,0)</f>
        <v>#N/A</v>
      </c>
      <c r="J30" s="7" t="s">
        <v>18</v>
      </c>
      <c r="K30" s="7" t="s">
        <v>19</v>
      </c>
      <c r="L30" s="10" t="s">
        <v>20</v>
      </c>
    </row>
    <row r="31" ht="19.5" customHeight="1" spans="1:12">
      <c r="A31" s="7">
        <v>28</v>
      </c>
      <c r="B31" s="7" t="s">
        <v>15</v>
      </c>
      <c r="C31" s="7" t="s">
        <v>49</v>
      </c>
      <c r="D31" s="7">
        <v>1543.61</v>
      </c>
      <c r="E31" s="7">
        <v>2572.68</v>
      </c>
      <c r="F31" s="7" t="e">
        <f>VLOOKUP(C31,[2]Sheet0!$B:$F,5,0)</f>
        <v>#N/A</v>
      </c>
      <c r="G31" s="7" t="s">
        <v>17</v>
      </c>
      <c r="H31" s="7">
        <v>12</v>
      </c>
      <c r="I31" s="7" t="e">
        <f>VLOOKUP(C31,[3]Sheet0!$A$1:$F$671,6,0)</f>
        <v>#N/A</v>
      </c>
      <c r="J31" s="7" t="s">
        <v>18</v>
      </c>
      <c r="K31" s="7" t="s">
        <v>22</v>
      </c>
      <c r="L31" s="10" t="s">
        <v>20</v>
      </c>
    </row>
    <row r="32" ht="19.5" customHeight="1" spans="1:12">
      <c r="A32" s="7">
        <v>29</v>
      </c>
      <c r="B32" s="7" t="s">
        <v>15</v>
      </c>
      <c r="C32" s="7" t="s">
        <v>50</v>
      </c>
      <c r="D32" s="7">
        <v>4195.26</v>
      </c>
      <c r="E32" s="7">
        <v>6992.1</v>
      </c>
      <c r="F32" s="7" t="e">
        <f>VLOOKUP(C32,[2]Sheet0!$B:$F,5,0)</f>
        <v>#N/A</v>
      </c>
      <c r="G32" s="7" t="s">
        <v>17</v>
      </c>
      <c r="H32" s="7">
        <v>12</v>
      </c>
      <c r="I32" s="7" t="e">
        <f>VLOOKUP(C32,[3]Sheet0!$A$1:$F$671,6,0)</f>
        <v>#N/A</v>
      </c>
      <c r="J32" s="7" t="s">
        <v>51</v>
      </c>
      <c r="K32" s="7" t="s">
        <v>22</v>
      </c>
      <c r="L32" s="10" t="s">
        <v>20</v>
      </c>
    </row>
    <row r="33" ht="19.5" customHeight="1" spans="1:12">
      <c r="A33" s="7">
        <v>30</v>
      </c>
      <c r="B33" s="7" t="s">
        <v>15</v>
      </c>
      <c r="C33" s="7" t="s">
        <v>52</v>
      </c>
      <c r="D33" s="7">
        <v>2337.62</v>
      </c>
      <c r="E33" s="7">
        <v>3896.04</v>
      </c>
      <c r="F33" s="7" t="e">
        <f>VLOOKUP(C33,[2]Sheet0!$B:$F,5,0)</f>
        <v>#N/A</v>
      </c>
      <c r="G33" s="7" t="s">
        <v>17</v>
      </c>
      <c r="H33" s="7">
        <v>12</v>
      </c>
      <c r="I33" s="7" t="e">
        <f>VLOOKUP(C33,[3]Sheet0!$A$1:$F$671,6,0)</f>
        <v>#N/A</v>
      </c>
      <c r="J33" s="7" t="s">
        <v>18</v>
      </c>
      <c r="K33" s="7" t="s">
        <v>22</v>
      </c>
      <c r="L33" s="10" t="s">
        <v>20</v>
      </c>
    </row>
    <row r="34" ht="19.5" customHeight="1" spans="1:12">
      <c r="A34" s="7">
        <v>31</v>
      </c>
      <c r="B34" s="7" t="s">
        <v>15</v>
      </c>
      <c r="C34" s="7" t="s">
        <v>53</v>
      </c>
      <c r="D34" s="7">
        <v>3582.14</v>
      </c>
      <c r="E34" s="7">
        <v>5970.24</v>
      </c>
      <c r="F34" s="7" t="e">
        <f>VLOOKUP(C34,[2]Sheet0!$B:$F,5,0)</f>
        <v>#N/A</v>
      </c>
      <c r="G34" s="7" t="s">
        <v>17</v>
      </c>
      <c r="H34" s="7">
        <v>12</v>
      </c>
      <c r="I34" s="7" t="e">
        <f>VLOOKUP(C34,[3]Sheet0!$A$1:$F$671,6,0)</f>
        <v>#N/A</v>
      </c>
      <c r="J34" s="7" t="s">
        <v>18</v>
      </c>
      <c r="K34" s="7" t="s">
        <v>22</v>
      </c>
      <c r="L34" s="10" t="s">
        <v>20</v>
      </c>
    </row>
    <row r="35" ht="19.5" customHeight="1" spans="1:12">
      <c r="A35" s="7">
        <v>32</v>
      </c>
      <c r="B35" s="7" t="s">
        <v>15</v>
      </c>
      <c r="C35" s="7" t="s">
        <v>54</v>
      </c>
      <c r="D35" s="7">
        <v>2363.95</v>
      </c>
      <c r="E35" s="7">
        <v>3939.91</v>
      </c>
      <c r="F35" s="7" t="e">
        <f>VLOOKUP(C35,[2]Sheet0!$B:$F,5,0)</f>
        <v>#N/A</v>
      </c>
      <c r="G35" s="7" t="s">
        <v>17</v>
      </c>
      <c r="H35" s="7">
        <v>12</v>
      </c>
      <c r="I35" s="7" t="e">
        <f>VLOOKUP(C35,[3]Sheet0!$A$1:$F$671,6,0)</f>
        <v>#N/A</v>
      </c>
      <c r="J35" s="7" t="s">
        <v>18</v>
      </c>
      <c r="K35" s="7" t="s">
        <v>22</v>
      </c>
      <c r="L35" s="10" t="s">
        <v>20</v>
      </c>
    </row>
    <row r="36" ht="19.5" customHeight="1" spans="1:12">
      <c r="A36" s="7">
        <v>33</v>
      </c>
      <c r="B36" s="7" t="s">
        <v>15</v>
      </c>
      <c r="C36" s="7" t="s">
        <v>55</v>
      </c>
      <c r="D36" s="7">
        <v>12709.17</v>
      </c>
      <c r="E36" s="7">
        <v>21181.95</v>
      </c>
      <c r="F36" s="7" t="e">
        <f>VLOOKUP(C36,[2]Sheet0!$B:$F,5,0)</f>
        <v>#N/A</v>
      </c>
      <c r="G36" s="7" t="s">
        <v>17</v>
      </c>
      <c r="H36" s="7">
        <v>12</v>
      </c>
      <c r="I36" s="7" t="e">
        <f>VLOOKUP(C36,[3]Sheet0!$A$1:$F$671,6,0)</f>
        <v>#N/A</v>
      </c>
      <c r="J36" s="7" t="s">
        <v>18</v>
      </c>
      <c r="K36" s="7" t="s">
        <v>19</v>
      </c>
      <c r="L36" s="10" t="s">
        <v>20</v>
      </c>
    </row>
    <row r="37" ht="19.5" customHeight="1" spans="1:12">
      <c r="A37" s="7">
        <v>34</v>
      </c>
      <c r="B37" s="7" t="s">
        <v>15</v>
      </c>
      <c r="C37" s="7" t="s">
        <v>56</v>
      </c>
      <c r="D37" s="7">
        <v>3396.55</v>
      </c>
      <c r="E37" s="7">
        <v>5660.91</v>
      </c>
      <c r="F37" s="7" t="e">
        <f>VLOOKUP(C37,[2]Sheet0!$B:$F,5,0)</f>
        <v>#N/A</v>
      </c>
      <c r="G37" s="7" t="s">
        <v>17</v>
      </c>
      <c r="H37" s="7">
        <v>12</v>
      </c>
      <c r="I37" s="7" t="e">
        <f>VLOOKUP(C37,[3]Sheet0!$A$1:$F$671,6,0)</f>
        <v>#N/A</v>
      </c>
      <c r="J37" s="7" t="s">
        <v>18</v>
      </c>
      <c r="K37" s="7" t="s">
        <v>22</v>
      </c>
      <c r="L37" s="10" t="s">
        <v>20</v>
      </c>
    </row>
    <row r="38" ht="19.5" customHeight="1" spans="1:12">
      <c r="A38" s="7">
        <v>35</v>
      </c>
      <c r="B38" s="7" t="s">
        <v>15</v>
      </c>
      <c r="C38" s="7" t="s">
        <v>57</v>
      </c>
      <c r="D38" s="7">
        <v>5047.29</v>
      </c>
      <c r="E38" s="7">
        <v>8412.15</v>
      </c>
      <c r="F38" s="7" t="e">
        <f>VLOOKUP(C38,[2]Sheet0!$B:$F,5,0)</f>
        <v>#N/A</v>
      </c>
      <c r="G38" s="7" t="s">
        <v>17</v>
      </c>
      <c r="H38" s="7">
        <v>12</v>
      </c>
      <c r="I38" s="7" t="e">
        <f>VLOOKUP(C38,[3]Sheet0!$A$1:$F$671,6,0)</f>
        <v>#N/A</v>
      </c>
      <c r="J38" s="7" t="s">
        <v>18</v>
      </c>
      <c r="K38" s="7" t="s">
        <v>22</v>
      </c>
      <c r="L38" s="10" t="s">
        <v>20</v>
      </c>
    </row>
    <row r="39" ht="19.5" customHeight="1" spans="1:12">
      <c r="A39" s="7">
        <v>36</v>
      </c>
      <c r="B39" s="7" t="s">
        <v>15</v>
      </c>
      <c r="C39" s="7" t="s">
        <v>58</v>
      </c>
      <c r="D39" s="7">
        <v>3084.75</v>
      </c>
      <c r="E39" s="7">
        <v>5141.25</v>
      </c>
      <c r="F39" s="7" t="e">
        <f>VLOOKUP(C39,[2]Sheet0!$B:$F,5,0)</f>
        <v>#N/A</v>
      </c>
      <c r="G39" s="7" t="s">
        <v>17</v>
      </c>
      <c r="H39" s="7">
        <v>12</v>
      </c>
      <c r="I39" s="7" t="e">
        <f>VLOOKUP(C39,[3]Sheet0!$A$1:$F$671,6,0)</f>
        <v>#N/A</v>
      </c>
      <c r="J39" s="7" t="s">
        <v>18</v>
      </c>
      <c r="K39" s="7" t="s">
        <v>22</v>
      </c>
      <c r="L39" s="10" t="s">
        <v>20</v>
      </c>
    </row>
    <row r="40" ht="19.5" customHeight="1" spans="1:12">
      <c r="A40" s="7">
        <v>37</v>
      </c>
      <c r="B40" s="7" t="s">
        <v>15</v>
      </c>
      <c r="C40" s="7" t="s">
        <v>59</v>
      </c>
      <c r="D40" s="7">
        <v>3528.95</v>
      </c>
      <c r="E40" s="7">
        <v>5881.59</v>
      </c>
      <c r="F40" s="7" t="e">
        <f>VLOOKUP(C40,[2]Sheet0!$B:$F,5,0)</f>
        <v>#N/A</v>
      </c>
      <c r="G40" s="7" t="s">
        <v>17</v>
      </c>
      <c r="H40" s="7">
        <v>12</v>
      </c>
      <c r="I40" s="7" t="e">
        <f>VLOOKUP(C40,[3]Sheet0!$A$1:$F$671,6,0)</f>
        <v>#N/A</v>
      </c>
      <c r="J40" s="7" t="s">
        <v>18</v>
      </c>
      <c r="K40" s="7" t="s">
        <v>22</v>
      </c>
      <c r="L40" s="10" t="s">
        <v>20</v>
      </c>
    </row>
    <row r="41" ht="19.5" customHeight="1" spans="1:12">
      <c r="A41" s="7">
        <v>38</v>
      </c>
      <c r="B41" s="7" t="s">
        <v>15</v>
      </c>
      <c r="C41" s="7" t="s">
        <v>60</v>
      </c>
      <c r="D41" s="7">
        <v>3793.63</v>
      </c>
      <c r="E41" s="7">
        <v>6322.72</v>
      </c>
      <c r="F41" s="7" t="e">
        <f>VLOOKUP(C41,[2]Sheet0!$B:$F,5,0)</f>
        <v>#N/A</v>
      </c>
      <c r="G41" s="7" t="s">
        <v>17</v>
      </c>
      <c r="H41" s="7">
        <v>12</v>
      </c>
      <c r="I41" s="7" t="e">
        <f>VLOOKUP(C41,[3]Sheet0!$A$1:$F$671,6,0)</f>
        <v>#N/A</v>
      </c>
      <c r="J41" s="7" t="s">
        <v>18</v>
      </c>
      <c r="K41" s="7" t="s">
        <v>22</v>
      </c>
      <c r="L41" s="10" t="s">
        <v>20</v>
      </c>
    </row>
    <row r="42" ht="19.5" customHeight="1" spans="1:12">
      <c r="A42" s="7">
        <v>39</v>
      </c>
      <c r="B42" s="7" t="s">
        <v>15</v>
      </c>
      <c r="C42" s="7" t="s">
        <v>61</v>
      </c>
      <c r="D42" s="7">
        <v>5703.56</v>
      </c>
      <c r="E42" s="7">
        <v>9505.94</v>
      </c>
      <c r="F42" s="7" t="e">
        <f>VLOOKUP(C42,[2]Sheet0!$B:$F,5,0)</f>
        <v>#N/A</v>
      </c>
      <c r="G42" s="7" t="s">
        <v>17</v>
      </c>
      <c r="H42" s="7">
        <v>12</v>
      </c>
      <c r="I42" s="7" t="e">
        <f>VLOOKUP(C42,[3]Sheet0!$A$1:$F$671,6,0)</f>
        <v>#N/A</v>
      </c>
      <c r="J42" s="7" t="s">
        <v>18</v>
      </c>
      <c r="K42" s="7" t="s">
        <v>22</v>
      </c>
      <c r="L42" s="10" t="s">
        <v>20</v>
      </c>
    </row>
    <row r="43" ht="19.5" customHeight="1" spans="1:12">
      <c r="A43" s="7">
        <v>40</v>
      </c>
      <c r="B43" s="7" t="s">
        <v>15</v>
      </c>
      <c r="C43" s="7" t="s">
        <v>62</v>
      </c>
      <c r="D43" s="7">
        <v>2272.47</v>
      </c>
      <c r="E43" s="7">
        <v>3787.45</v>
      </c>
      <c r="F43" s="7" t="e">
        <f>VLOOKUP(C43,[2]Sheet0!$B:$F,5,0)</f>
        <v>#N/A</v>
      </c>
      <c r="G43" s="7" t="s">
        <v>17</v>
      </c>
      <c r="H43" s="7">
        <v>12</v>
      </c>
      <c r="I43" s="7" t="e">
        <f>VLOOKUP(C43,[3]Sheet0!$A$1:$F$671,6,0)</f>
        <v>#N/A</v>
      </c>
      <c r="J43" s="7" t="s">
        <v>18</v>
      </c>
      <c r="K43" s="7" t="s">
        <v>22</v>
      </c>
      <c r="L43" s="10" t="s">
        <v>20</v>
      </c>
    </row>
    <row r="44" ht="19.5" customHeight="1" spans="1:12">
      <c r="A44" s="7">
        <v>41</v>
      </c>
      <c r="B44" s="7" t="s">
        <v>15</v>
      </c>
      <c r="C44" s="7" t="s">
        <v>63</v>
      </c>
      <c r="D44" s="7">
        <v>37806.44</v>
      </c>
      <c r="E44" s="7">
        <v>63010.73</v>
      </c>
      <c r="F44" s="7" t="e">
        <f>VLOOKUP(C44,[2]Sheet0!$B:$F,5,0)</f>
        <v>#N/A</v>
      </c>
      <c r="G44" s="7" t="s">
        <v>17</v>
      </c>
      <c r="H44" s="7">
        <v>12</v>
      </c>
      <c r="I44" s="7" t="e">
        <f>VLOOKUP(C44,[3]Sheet0!$A$1:$F$671,6,0)</f>
        <v>#N/A</v>
      </c>
      <c r="J44" s="7" t="s">
        <v>64</v>
      </c>
      <c r="K44" s="7" t="s">
        <v>19</v>
      </c>
      <c r="L44" s="10" t="s">
        <v>20</v>
      </c>
    </row>
    <row r="45" ht="19.5" customHeight="1" spans="1:12">
      <c r="A45" s="7">
        <v>42</v>
      </c>
      <c r="B45" s="7" t="s">
        <v>15</v>
      </c>
      <c r="C45" s="7" t="s">
        <v>65</v>
      </c>
      <c r="D45" s="7">
        <v>3422.08</v>
      </c>
      <c r="E45" s="7">
        <v>5703.46</v>
      </c>
      <c r="F45" s="7" t="e">
        <f>VLOOKUP(C45,[2]Sheet0!$B:$F,5,0)</f>
        <v>#N/A</v>
      </c>
      <c r="G45" s="7" t="s">
        <v>17</v>
      </c>
      <c r="H45" s="7">
        <v>12</v>
      </c>
      <c r="I45" s="7" t="e">
        <f>VLOOKUP(C45,[3]Sheet0!$A$1:$F$671,6,0)</f>
        <v>#N/A</v>
      </c>
      <c r="J45" s="7" t="s">
        <v>66</v>
      </c>
      <c r="K45" s="7" t="s">
        <v>22</v>
      </c>
      <c r="L45" s="10" t="s">
        <v>20</v>
      </c>
    </row>
    <row r="46" ht="19.5" customHeight="1" spans="1:12">
      <c r="A46" s="7">
        <v>43</v>
      </c>
      <c r="B46" s="7" t="s">
        <v>15</v>
      </c>
      <c r="C46" s="7" t="s">
        <v>67</v>
      </c>
      <c r="D46" s="7">
        <v>3537.36</v>
      </c>
      <c r="E46" s="7">
        <v>5895.6</v>
      </c>
      <c r="F46" s="7" t="e">
        <f>VLOOKUP(C46,[2]Sheet0!$B:$F,5,0)</f>
        <v>#N/A</v>
      </c>
      <c r="G46" s="7" t="s">
        <v>17</v>
      </c>
      <c r="H46" s="7">
        <v>12</v>
      </c>
      <c r="I46" s="7" t="e">
        <f>VLOOKUP(C46,[3]Sheet0!$A$1:$F$671,6,0)</f>
        <v>#N/A</v>
      </c>
      <c r="J46" s="7" t="s">
        <v>18</v>
      </c>
      <c r="K46" s="7" t="s">
        <v>22</v>
      </c>
      <c r="L46" s="10" t="s">
        <v>20</v>
      </c>
    </row>
    <row r="47" ht="19.5" customHeight="1" spans="1:12">
      <c r="A47" s="7">
        <v>44</v>
      </c>
      <c r="B47" s="7" t="s">
        <v>15</v>
      </c>
      <c r="C47" s="7" t="s">
        <v>68</v>
      </c>
      <c r="D47" s="7">
        <v>1816</v>
      </c>
      <c r="E47" s="7">
        <v>3026.67</v>
      </c>
      <c r="F47" s="7" t="e">
        <f>VLOOKUP(C47,[2]Sheet0!$B:$F,5,0)</f>
        <v>#N/A</v>
      </c>
      <c r="G47" s="7" t="s">
        <v>17</v>
      </c>
      <c r="H47" s="7">
        <v>12</v>
      </c>
      <c r="I47" s="7" t="e">
        <f>VLOOKUP(C47,[3]Sheet0!$A$1:$F$671,6,0)</f>
        <v>#N/A</v>
      </c>
      <c r="J47" s="7" t="s">
        <v>69</v>
      </c>
      <c r="K47" s="7" t="s">
        <v>22</v>
      </c>
      <c r="L47" s="10" t="s">
        <v>20</v>
      </c>
    </row>
    <row r="48" ht="19.5" customHeight="1" spans="1:12">
      <c r="A48" s="7">
        <v>45</v>
      </c>
      <c r="B48" s="7" t="s">
        <v>15</v>
      </c>
      <c r="C48" s="7" t="s">
        <v>70</v>
      </c>
      <c r="D48" s="7">
        <v>1653.43</v>
      </c>
      <c r="E48" s="7">
        <v>2755.71</v>
      </c>
      <c r="F48" s="7" t="e">
        <f>VLOOKUP(C48,[2]Sheet0!$B:$F,5,0)</f>
        <v>#N/A</v>
      </c>
      <c r="G48" s="7" t="s">
        <v>17</v>
      </c>
      <c r="H48" s="7">
        <v>12</v>
      </c>
      <c r="I48" s="7" t="e">
        <f>VLOOKUP(C48,[3]Sheet0!$A$1:$F$671,6,0)</f>
        <v>#N/A</v>
      </c>
      <c r="J48" s="7" t="s">
        <v>18</v>
      </c>
      <c r="K48" s="7" t="s">
        <v>22</v>
      </c>
      <c r="L48" s="10" t="s">
        <v>20</v>
      </c>
    </row>
    <row r="49" ht="19.5" customHeight="1" spans="1:12">
      <c r="A49" s="7">
        <v>46</v>
      </c>
      <c r="B49" s="7" t="s">
        <v>15</v>
      </c>
      <c r="C49" s="7" t="s">
        <v>71</v>
      </c>
      <c r="D49" s="7">
        <v>2358.92</v>
      </c>
      <c r="E49" s="7">
        <v>3931.53</v>
      </c>
      <c r="F49" s="7" t="e">
        <f>VLOOKUP(C49,[2]Sheet0!$B:$F,5,0)</f>
        <v>#N/A</v>
      </c>
      <c r="G49" s="7" t="s">
        <v>17</v>
      </c>
      <c r="H49" s="7">
        <v>12</v>
      </c>
      <c r="I49" s="7" t="e">
        <f>VLOOKUP(C49,[3]Sheet0!$A$1:$F$671,6,0)</f>
        <v>#N/A</v>
      </c>
      <c r="J49" s="7" t="s">
        <v>18</v>
      </c>
      <c r="K49" s="7" t="s">
        <v>22</v>
      </c>
      <c r="L49" s="10" t="s">
        <v>20</v>
      </c>
    </row>
    <row r="50" ht="19.5" customHeight="1" spans="1:12">
      <c r="A50" s="7">
        <v>47</v>
      </c>
      <c r="B50" s="7" t="s">
        <v>15</v>
      </c>
      <c r="C50" s="7" t="s">
        <v>72</v>
      </c>
      <c r="D50" s="7">
        <v>1776.82</v>
      </c>
      <c r="E50" s="7">
        <v>2961.36</v>
      </c>
      <c r="F50" s="7" t="e">
        <f>VLOOKUP(C50,[2]Sheet0!$B:$F,5,0)</f>
        <v>#N/A</v>
      </c>
      <c r="G50" s="7" t="s">
        <v>17</v>
      </c>
      <c r="H50" s="7">
        <v>12</v>
      </c>
      <c r="I50" s="7" t="e">
        <f>VLOOKUP(C50,[3]Sheet0!$A$1:$F$671,6,0)</f>
        <v>#N/A</v>
      </c>
      <c r="J50" s="7" t="s">
        <v>18</v>
      </c>
      <c r="K50" s="7" t="s">
        <v>22</v>
      </c>
      <c r="L50" s="10" t="s">
        <v>20</v>
      </c>
    </row>
    <row r="51" ht="19.5" customHeight="1" spans="1:12">
      <c r="A51" s="7">
        <v>48</v>
      </c>
      <c r="B51" s="7" t="s">
        <v>15</v>
      </c>
      <c r="C51" s="7" t="s">
        <v>73</v>
      </c>
      <c r="D51" s="7">
        <v>1212.41</v>
      </c>
      <c r="E51" s="7">
        <v>2020.68</v>
      </c>
      <c r="F51" s="7" t="e">
        <f>VLOOKUP(C51,[2]Sheet0!$B:$F,5,0)</f>
        <v>#N/A</v>
      </c>
      <c r="G51" s="7" t="s">
        <v>17</v>
      </c>
      <c r="H51" s="7">
        <v>12</v>
      </c>
      <c r="I51" s="7" t="e">
        <f>VLOOKUP(C51,[3]Sheet0!$A$1:$F$671,6,0)</f>
        <v>#N/A</v>
      </c>
      <c r="J51" s="7" t="s">
        <v>18</v>
      </c>
      <c r="K51" s="7" t="s">
        <v>22</v>
      </c>
      <c r="L51" s="10" t="s">
        <v>20</v>
      </c>
    </row>
    <row r="52" ht="19.5" customHeight="1" spans="1:12">
      <c r="A52" s="7">
        <v>49</v>
      </c>
      <c r="B52" s="7" t="s">
        <v>15</v>
      </c>
      <c r="C52" s="7" t="s">
        <v>74</v>
      </c>
      <c r="D52" s="7">
        <v>740.34</v>
      </c>
      <c r="E52" s="7">
        <v>1233.9</v>
      </c>
      <c r="F52" s="7" t="e">
        <f>VLOOKUP(C52,[2]Sheet0!$B:$F,5,0)</f>
        <v>#N/A</v>
      </c>
      <c r="G52" s="7" t="s">
        <v>17</v>
      </c>
      <c r="H52" s="7">
        <v>12</v>
      </c>
      <c r="I52" s="7" t="e">
        <f>VLOOKUP(C52,[3]Sheet0!$A$1:$F$671,6,0)</f>
        <v>#N/A</v>
      </c>
      <c r="J52" s="7" t="s">
        <v>18</v>
      </c>
      <c r="K52" s="7" t="s">
        <v>22</v>
      </c>
      <c r="L52" s="10" t="s">
        <v>20</v>
      </c>
    </row>
    <row r="53" ht="19.5" customHeight="1" spans="1:12">
      <c r="A53" s="7">
        <v>50</v>
      </c>
      <c r="B53" s="7" t="s">
        <v>15</v>
      </c>
      <c r="C53" s="7" t="s">
        <v>75</v>
      </c>
      <c r="D53" s="7">
        <v>2418.44</v>
      </c>
      <c r="E53" s="7">
        <v>4030.74</v>
      </c>
      <c r="F53" s="7" t="e">
        <f>VLOOKUP(C53,[2]Sheet0!$B:$F,5,0)</f>
        <v>#N/A</v>
      </c>
      <c r="G53" s="7" t="s">
        <v>17</v>
      </c>
      <c r="H53" s="7">
        <v>12</v>
      </c>
      <c r="I53" s="7" t="e">
        <f>VLOOKUP(C53,[3]Sheet0!$A$1:$F$671,6,0)</f>
        <v>#N/A</v>
      </c>
      <c r="J53" s="7" t="s">
        <v>18</v>
      </c>
      <c r="K53" s="7" t="s">
        <v>22</v>
      </c>
      <c r="L53" s="10" t="s">
        <v>20</v>
      </c>
    </row>
    <row r="54" ht="19.5" customHeight="1" spans="1:12">
      <c r="A54" s="7">
        <v>51</v>
      </c>
      <c r="B54" s="7" t="s">
        <v>15</v>
      </c>
      <c r="C54" s="7" t="s">
        <v>76</v>
      </c>
      <c r="D54" s="7">
        <v>2097.63</v>
      </c>
      <c r="E54" s="7">
        <v>3496.05</v>
      </c>
      <c r="F54" s="7" t="e">
        <f>VLOOKUP(C54,[2]Sheet0!$B:$F,5,0)</f>
        <v>#N/A</v>
      </c>
      <c r="G54" s="7" t="s">
        <v>17</v>
      </c>
      <c r="H54" s="7">
        <v>12</v>
      </c>
      <c r="I54" s="7" t="e">
        <f>VLOOKUP(C54,[3]Sheet0!$A$1:$F$671,6,0)</f>
        <v>#N/A</v>
      </c>
      <c r="J54" s="7" t="s">
        <v>18</v>
      </c>
      <c r="K54" s="7" t="s">
        <v>22</v>
      </c>
      <c r="L54" s="10" t="s">
        <v>20</v>
      </c>
    </row>
    <row r="55" ht="19.5" customHeight="1" spans="1:12">
      <c r="A55" s="7">
        <v>52</v>
      </c>
      <c r="B55" s="7" t="s">
        <v>15</v>
      </c>
      <c r="C55" s="7" t="s">
        <v>77</v>
      </c>
      <c r="D55" s="7">
        <v>789.7</v>
      </c>
      <c r="E55" s="7">
        <v>1316.16</v>
      </c>
      <c r="F55" s="7" t="e">
        <f>VLOOKUP(C55,[2]Sheet0!$B:$F,5,0)</f>
        <v>#N/A</v>
      </c>
      <c r="G55" s="7" t="s">
        <v>17</v>
      </c>
      <c r="H55" s="7">
        <v>12</v>
      </c>
      <c r="I55" s="7" t="e">
        <f>VLOOKUP(C55,[3]Sheet0!$A$1:$F$671,6,0)</f>
        <v>#N/A</v>
      </c>
      <c r="J55" s="7" t="s">
        <v>18</v>
      </c>
      <c r="K55" s="7" t="s">
        <v>22</v>
      </c>
      <c r="L55" s="10" t="s">
        <v>20</v>
      </c>
    </row>
    <row r="56" ht="19.5" customHeight="1" spans="1:12">
      <c r="A56" s="7">
        <v>53</v>
      </c>
      <c r="B56" s="7" t="s">
        <v>15</v>
      </c>
      <c r="C56" s="7" t="s">
        <v>78</v>
      </c>
      <c r="D56" s="7">
        <v>30267.19</v>
      </c>
      <c r="E56" s="7">
        <v>50445.31</v>
      </c>
      <c r="F56" s="7" t="e">
        <f>VLOOKUP(C56,[2]Sheet0!$B:$F,5,0)</f>
        <v>#N/A</v>
      </c>
      <c r="G56" s="7" t="s">
        <v>17</v>
      </c>
      <c r="H56" s="7">
        <v>12</v>
      </c>
      <c r="I56" s="7" t="e">
        <f>VLOOKUP(C56,[3]Sheet0!$A$1:$F$671,6,0)</f>
        <v>#N/A</v>
      </c>
      <c r="J56" s="7" t="s">
        <v>79</v>
      </c>
      <c r="K56" s="7" t="s">
        <v>19</v>
      </c>
      <c r="L56" s="10" t="s">
        <v>20</v>
      </c>
    </row>
    <row r="57" ht="19.5" customHeight="1" spans="1:12">
      <c r="A57" s="7">
        <v>54</v>
      </c>
      <c r="B57" s="7" t="s">
        <v>15</v>
      </c>
      <c r="C57" s="7" t="s">
        <v>80</v>
      </c>
      <c r="D57" s="7">
        <v>518.24</v>
      </c>
      <c r="E57" s="7">
        <v>863.73</v>
      </c>
      <c r="F57" s="7" t="e">
        <f>VLOOKUP(C57,[2]Sheet0!$B:$F,5,0)</f>
        <v>#N/A</v>
      </c>
      <c r="G57" s="7" t="s">
        <v>17</v>
      </c>
      <c r="H57" s="7">
        <v>12</v>
      </c>
      <c r="I57" s="7" t="e">
        <f>VLOOKUP(C57,[3]Sheet0!$A$1:$F$671,6,0)</f>
        <v>#N/A</v>
      </c>
      <c r="J57" s="7" t="s">
        <v>18</v>
      </c>
      <c r="K57" s="7" t="s">
        <v>22</v>
      </c>
      <c r="L57" s="10" t="s">
        <v>20</v>
      </c>
    </row>
    <row r="58" ht="19.5" customHeight="1" spans="1:12">
      <c r="A58" s="7">
        <v>55</v>
      </c>
      <c r="B58" s="7" t="s">
        <v>15</v>
      </c>
      <c r="C58" s="7" t="s">
        <v>81</v>
      </c>
      <c r="D58" s="7">
        <v>8110.03</v>
      </c>
      <c r="E58" s="7">
        <v>13516.72</v>
      </c>
      <c r="F58" s="7" t="e">
        <f>VLOOKUP(C58,[2]Sheet0!$B:$F,5,0)</f>
        <v>#N/A</v>
      </c>
      <c r="G58" s="7" t="s">
        <v>17</v>
      </c>
      <c r="H58" s="7">
        <v>12</v>
      </c>
      <c r="I58" s="7" t="e">
        <f>VLOOKUP(C58,[3]Sheet0!$A$1:$F$671,6,0)</f>
        <v>#N/A</v>
      </c>
      <c r="J58" s="7" t="s">
        <v>18</v>
      </c>
      <c r="K58" s="7" t="s">
        <v>22</v>
      </c>
      <c r="L58" s="10" t="s">
        <v>20</v>
      </c>
    </row>
    <row r="59" ht="19.5" customHeight="1" spans="1:12">
      <c r="A59" s="7">
        <v>56</v>
      </c>
      <c r="B59" s="7" t="s">
        <v>15</v>
      </c>
      <c r="C59" s="7" t="s">
        <v>82</v>
      </c>
      <c r="D59" s="7">
        <v>7822.93</v>
      </c>
      <c r="E59" s="7">
        <v>13038.21</v>
      </c>
      <c r="F59" s="7" t="e">
        <f>VLOOKUP(C59,[2]Sheet0!$B:$F,5,0)</f>
        <v>#N/A</v>
      </c>
      <c r="G59" s="7" t="s">
        <v>17</v>
      </c>
      <c r="H59" s="7">
        <v>12</v>
      </c>
      <c r="I59" s="7" t="e">
        <f>VLOOKUP(C59,[3]Sheet0!$A$1:$F$671,6,0)</f>
        <v>#N/A</v>
      </c>
      <c r="J59" s="7" t="s">
        <v>83</v>
      </c>
      <c r="K59" s="7" t="s">
        <v>19</v>
      </c>
      <c r="L59" s="10" t="s">
        <v>20</v>
      </c>
    </row>
    <row r="60" ht="19.5" customHeight="1" spans="1:12">
      <c r="A60" s="7">
        <v>57</v>
      </c>
      <c r="B60" s="7" t="s">
        <v>15</v>
      </c>
      <c r="C60" s="7" t="s">
        <v>84</v>
      </c>
      <c r="D60" s="7">
        <v>8450.41</v>
      </c>
      <c r="E60" s="7">
        <v>14084.01</v>
      </c>
      <c r="F60" s="7" t="e">
        <f>VLOOKUP(C60,[2]Sheet0!$B:$F,5,0)</f>
        <v>#N/A</v>
      </c>
      <c r="G60" s="7" t="s">
        <v>17</v>
      </c>
      <c r="H60" s="7">
        <v>12</v>
      </c>
      <c r="I60" s="7" t="e">
        <f>VLOOKUP(C60,[3]Sheet0!$A$1:$F$671,6,0)</f>
        <v>#N/A</v>
      </c>
      <c r="J60" s="7" t="s">
        <v>18</v>
      </c>
      <c r="K60" s="7" t="s">
        <v>22</v>
      </c>
      <c r="L60" s="10" t="s">
        <v>20</v>
      </c>
    </row>
    <row r="61" ht="19.5" customHeight="1" spans="1:12">
      <c r="A61" s="7">
        <v>58</v>
      </c>
      <c r="B61" s="7" t="s">
        <v>15</v>
      </c>
      <c r="C61" s="7" t="s">
        <v>85</v>
      </c>
      <c r="D61" s="7">
        <v>296.14</v>
      </c>
      <c r="E61" s="7">
        <v>493.56</v>
      </c>
      <c r="F61" s="7" t="e">
        <f>VLOOKUP(C61,[2]Sheet0!$B:$F,5,0)</f>
        <v>#N/A</v>
      </c>
      <c r="G61" s="7" t="s">
        <v>17</v>
      </c>
      <c r="H61" s="7">
        <v>12</v>
      </c>
      <c r="I61" s="7" t="e">
        <f>VLOOKUP(C61,[3]Sheet0!$A$1:$F$671,6,0)</f>
        <v>#N/A</v>
      </c>
      <c r="J61" s="7" t="s">
        <v>18</v>
      </c>
      <c r="K61" s="7" t="s">
        <v>22</v>
      </c>
      <c r="L61" s="10" t="s">
        <v>20</v>
      </c>
    </row>
    <row r="62" ht="19.5" customHeight="1" spans="1:12">
      <c r="A62" s="7">
        <v>59</v>
      </c>
      <c r="B62" s="7" t="s">
        <v>15</v>
      </c>
      <c r="C62" s="7" t="s">
        <v>86</v>
      </c>
      <c r="D62" s="7">
        <v>1776.82</v>
      </c>
      <c r="E62" s="7">
        <v>2961.36</v>
      </c>
      <c r="F62" s="7" t="e">
        <f>VLOOKUP(C62,[2]Sheet0!$B:$F,5,0)</f>
        <v>#N/A</v>
      </c>
      <c r="G62" s="7" t="s">
        <v>17</v>
      </c>
      <c r="H62" s="7">
        <v>12</v>
      </c>
      <c r="I62" s="7" t="e">
        <f>VLOOKUP(C62,[3]Sheet0!$A$1:$F$671,6,0)</f>
        <v>#N/A</v>
      </c>
      <c r="J62" s="7" t="s">
        <v>18</v>
      </c>
      <c r="K62" s="7" t="s">
        <v>22</v>
      </c>
      <c r="L62" s="10" t="s">
        <v>20</v>
      </c>
    </row>
    <row r="63" ht="19.5" customHeight="1" spans="1:12">
      <c r="A63" s="7">
        <v>60</v>
      </c>
      <c r="B63" s="7" t="s">
        <v>15</v>
      </c>
      <c r="C63" s="7" t="s">
        <v>87</v>
      </c>
      <c r="D63" s="7">
        <v>888.41</v>
      </c>
      <c r="E63" s="7">
        <v>1480.68</v>
      </c>
      <c r="F63" s="7" t="e">
        <f>VLOOKUP(C63,[2]Sheet0!$B:$F,5,0)</f>
        <v>#N/A</v>
      </c>
      <c r="G63" s="7" t="s">
        <v>17</v>
      </c>
      <c r="H63" s="7">
        <v>12</v>
      </c>
      <c r="I63" s="7" t="e">
        <f>VLOOKUP(C63,[3]Sheet0!$A$1:$F$671,6,0)</f>
        <v>#N/A</v>
      </c>
      <c r="J63" s="7" t="s">
        <v>18</v>
      </c>
      <c r="K63" s="7" t="s">
        <v>22</v>
      </c>
      <c r="L63" s="10" t="s">
        <v>20</v>
      </c>
    </row>
    <row r="64" ht="19.5" customHeight="1" spans="1:12">
      <c r="A64" s="7">
        <v>61</v>
      </c>
      <c r="B64" s="7" t="s">
        <v>15</v>
      </c>
      <c r="C64" s="7" t="s">
        <v>88</v>
      </c>
      <c r="D64" s="7">
        <v>13198.93</v>
      </c>
      <c r="E64" s="7">
        <v>21998.22</v>
      </c>
      <c r="F64" s="7" t="e">
        <f>VLOOKUP(C64,[2]Sheet0!$B:$F,5,0)</f>
        <v>#N/A</v>
      </c>
      <c r="G64" s="7" t="s">
        <v>17</v>
      </c>
      <c r="H64" s="7">
        <v>12</v>
      </c>
      <c r="I64" s="7" t="e">
        <f>VLOOKUP(C64,[3]Sheet0!$A$1:$F$671,6,0)</f>
        <v>#N/A</v>
      </c>
      <c r="J64" s="7" t="s">
        <v>18</v>
      </c>
      <c r="K64" s="7" t="s">
        <v>19</v>
      </c>
      <c r="L64" s="10" t="s">
        <v>20</v>
      </c>
    </row>
    <row r="65" ht="19.5" customHeight="1" spans="1:12">
      <c r="A65" s="7">
        <v>62</v>
      </c>
      <c r="B65" s="7" t="s">
        <v>15</v>
      </c>
      <c r="C65" s="7" t="s">
        <v>89</v>
      </c>
      <c r="D65" s="7">
        <v>1530.04</v>
      </c>
      <c r="E65" s="7">
        <v>2550.06</v>
      </c>
      <c r="F65" s="7" t="e">
        <f>VLOOKUP(C65,[2]Sheet0!$B:$F,5,0)</f>
        <v>#N/A</v>
      </c>
      <c r="G65" s="7" t="s">
        <v>17</v>
      </c>
      <c r="H65" s="7">
        <v>12</v>
      </c>
      <c r="I65" s="7" t="e">
        <f>VLOOKUP(C65,[3]Sheet0!$A$1:$F$671,6,0)</f>
        <v>#N/A</v>
      </c>
      <c r="J65" s="7" t="s">
        <v>18</v>
      </c>
      <c r="K65" s="7" t="s">
        <v>22</v>
      </c>
      <c r="L65" s="10" t="s">
        <v>20</v>
      </c>
    </row>
    <row r="66" ht="19.5" customHeight="1" spans="1:12">
      <c r="A66" s="7">
        <v>63</v>
      </c>
      <c r="B66" s="7" t="s">
        <v>15</v>
      </c>
      <c r="C66" s="7" t="s">
        <v>90</v>
      </c>
      <c r="D66" s="7">
        <v>5163.16</v>
      </c>
      <c r="E66" s="7">
        <v>8605.26</v>
      </c>
      <c r="F66" s="7" t="e">
        <f>VLOOKUP(C66,[2]Sheet0!$B:$F,5,0)</f>
        <v>#N/A</v>
      </c>
      <c r="G66" s="7" t="s">
        <v>17</v>
      </c>
      <c r="H66" s="7">
        <v>12</v>
      </c>
      <c r="I66" s="7" t="e">
        <f>VLOOKUP(C66,[3]Sheet0!$A$1:$F$671,6,0)</f>
        <v>#N/A</v>
      </c>
      <c r="J66" s="7" t="s">
        <v>18</v>
      </c>
      <c r="K66" s="7" t="s">
        <v>22</v>
      </c>
      <c r="L66" s="10" t="s">
        <v>20</v>
      </c>
    </row>
    <row r="67" ht="19.5" customHeight="1" spans="1:12">
      <c r="A67" s="7">
        <v>64</v>
      </c>
      <c r="B67" s="7" t="s">
        <v>15</v>
      </c>
      <c r="C67" s="7" t="s">
        <v>91</v>
      </c>
      <c r="D67" s="7">
        <v>2665.22</v>
      </c>
      <c r="E67" s="7">
        <v>4442.04</v>
      </c>
      <c r="F67" s="7" t="e">
        <f>VLOOKUP(C67,[2]Sheet0!$B:$F,5,0)</f>
        <v>#N/A</v>
      </c>
      <c r="G67" s="7" t="s">
        <v>17</v>
      </c>
      <c r="H67" s="7">
        <v>12</v>
      </c>
      <c r="I67" s="7" t="e">
        <f>VLOOKUP(C67,[3]Sheet0!$A$1:$F$671,6,0)</f>
        <v>#N/A</v>
      </c>
      <c r="J67" s="7" t="s">
        <v>18</v>
      </c>
      <c r="K67" s="7" t="s">
        <v>22</v>
      </c>
      <c r="L67" s="10" t="s">
        <v>20</v>
      </c>
    </row>
    <row r="68" ht="19.5" customHeight="1" spans="1:12">
      <c r="A68" s="7">
        <v>65</v>
      </c>
      <c r="B68" s="7" t="s">
        <v>15</v>
      </c>
      <c r="C68" s="7" t="s">
        <v>92</v>
      </c>
      <c r="D68" s="7">
        <v>2835.22</v>
      </c>
      <c r="E68" s="7">
        <v>4725.36</v>
      </c>
      <c r="F68" s="7" t="e">
        <f>VLOOKUP(C68,[2]Sheet0!$B:$F,5,0)</f>
        <v>#N/A</v>
      </c>
      <c r="G68" s="7" t="s">
        <v>17</v>
      </c>
      <c r="H68" s="7">
        <v>12</v>
      </c>
      <c r="I68" s="7" t="e">
        <f>VLOOKUP(C68,[3]Sheet0!$A$1:$F$671,6,0)</f>
        <v>#N/A</v>
      </c>
      <c r="J68" s="7" t="s">
        <v>18</v>
      </c>
      <c r="K68" s="7" t="s">
        <v>22</v>
      </c>
      <c r="L68" s="10" t="s">
        <v>20</v>
      </c>
    </row>
    <row r="69" s="1" customFormat="1" ht="18.75" customHeight="1" spans="1:12">
      <c r="A69" s="15"/>
      <c r="B69" s="15" t="s">
        <v>93</v>
      </c>
      <c r="C69" s="15"/>
      <c r="D69" s="7">
        <f>SUM(D4:D68)</f>
        <v>593284.18</v>
      </c>
      <c r="E69" s="7">
        <f>SUM(E4:E68)</f>
        <v>988806.96</v>
      </c>
      <c r="F69" s="15"/>
      <c r="G69" s="16"/>
      <c r="H69" s="16"/>
      <c r="I69" s="16"/>
      <c r="J69" s="16"/>
      <c r="K69" s="16"/>
      <c r="L69" s="16"/>
    </row>
    <row r="70" ht="12.75" customHeight="1"/>
    <row r="71" ht="12.75" customHeight="1"/>
    <row r="72" ht="12.75" customHeight="1" spans="3:10">
      <c r="C72" s="17" t="s">
        <v>94</v>
      </c>
      <c r="E72" s="17" t="s">
        <v>95</v>
      </c>
      <c r="I72" s="17" t="s">
        <v>96</v>
      </c>
      <c r="J72" s="17"/>
    </row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</sheetData>
  <mergeCells count="4">
    <mergeCell ref="A1:L1"/>
    <mergeCell ref="A2:C2"/>
    <mergeCell ref="J2:L2"/>
    <mergeCell ref="I72:J72"/>
  </mergeCells>
  <pageMargins left="0.700606886796125" right="0.700606886796125" top="0.751989328955102" bottom="0.751989328955102" header="0.299268139628913" footer="0.29926813962891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D31" sqref="D31"/>
    </sheetView>
  </sheetViews>
  <sheetFormatPr defaultColWidth="6.21904761904762" defaultRowHeight="15"/>
  <cols>
    <col min="1" max="1" width="3.66666666666667" customWidth="1"/>
    <col min="2" max="2" width="5.11428571428571" customWidth="1"/>
    <col min="3" max="3" width="29.2190476190476" customWidth="1"/>
    <col min="4" max="4" width="9.21904761904762" customWidth="1"/>
    <col min="5" max="5" width="9.33333333333333" customWidth="1"/>
    <col min="6" max="6" width="7.78095238095238" customWidth="1"/>
    <col min="7" max="7" width="7" customWidth="1"/>
    <col min="8" max="8" width="5.11428571428571" customWidth="1"/>
    <col min="9" max="9" width="6.55238095238095" customWidth="1"/>
    <col min="10" max="13" width="7" customWidth="1"/>
  </cols>
  <sheetData>
    <row r="1" ht="74.25" customHeight="1" spans="1:12">
      <c r="A1" s="2" t="s">
        <v>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4.5" customHeight="1" spans="1:12">
      <c r="A2" s="3" t="s">
        <v>98</v>
      </c>
      <c r="B2" s="4"/>
      <c r="C2" s="4"/>
      <c r="J2" s="9" t="s">
        <v>2</v>
      </c>
      <c r="K2" s="9"/>
      <c r="L2" s="9"/>
    </row>
    <row r="3" ht="31.5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6" t="s">
        <v>99</v>
      </c>
      <c r="F3" s="6" t="s">
        <v>8</v>
      </c>
      <c r="G3" s="5" t="s">
        <v>9</v>
      </c>
      <c r="H3" s="6" t="s">
        <v>100</v>
      </c>
      <c r="I3" s="6" t="s">
        <v>101</v>
      </c>
      <c r="J3" s="5" t="s">
        <v>12</v>
      </c>
      <c r="K3" s="6" t="s">
        <v>102</v>
      </c>
      <c r="L3" s="6" t="s">
        <v>103</v>
      </c>
    </row>
    <row r="4" ht="22.5" customHeight="1" spans="1:12">
      <c r="A4" s="7">
        <v>1</v>
      </c>
      <c r="B4" s="7" t="s">
        <v>15</v>
      </c>
      <c r="C4" s="7" t="s">
        <v>104</v>
      </c>
      <c r="D4" s="7">
        <v>16915.05</v>
      </c>
      <c r="E4" s="7">
        <v>56383.5</v>
      </c>
      <c r="F4" s="7" t="e">
        <f>VLOOKUP(C4,[1]Sheet0!$B$1:$E$64,4,0)</f>
        <v>#N/A</v>
      </c>
      <c r="G4" s="7" t="s">
        <v>105</v>
      </c>
      <c r="H4" s="7">
        <v>12</v>
      </c>
      <c r="I4" s="7" t="e">
        <f>VLOOKUP(C4,[1]Sheet0!$B$1:$G$64,6,0)</f>
        <v>#N/A</v>
      </c>
      <c r="J4" s="7" t="s">
        <v>18</v>
      </c>
      <c r="K4" s="7" t="s">
        <v>19</v>
      </c>
      <c r="L4" s="10" t="s">
        <v>20</v>
      </c>
    </row>
    <row r="5" ht="22.5" customHeight="1" spans="1:12">
      <c r="A5" s="7">
        <v>2</v>
      </c>
      <c r="B5" s="7" t="s">
        <v>15</v>
      </c>
      <c r="C5" s="7" t="s">
        <v>106</v>
      </c>
      <c r="D5" s="7">
        <v>324.47</v>
      </c>
      <c r="E5" s="7">
        <v>1081.56</v>
      </c>
      <c r="F5" s="7" t="e">
        <f>VLOOKUP(C5,[1]Sheet0!$B$1:$E$64,4,0)</f>
        <v>#N/A</v>
      </c>
      <c r="G5" s="7" t="s">
        <v>105</v>
      </c>
      <c r="H5" s="7">
        <v>12</v>
      </c>
      <c r="I5" s="7" t="e">
        <f>VLOOKUP(C5,[1]Sheet0!$B$1:$G$64,6,0)</f>
        <v>#N/A</v>
      </c>
      <c r="J5" s="7" t="s">
        <v>18</v>
      </c>
      <c r="K5" s="11" t="s">
        <v>22</v>
      </c>
      <c r="L5" s="10" t="s">
        <v>20</v>
      </c>
    </row>
    <row r="6" ht="22.5" customHeight="1" spans="1:12">
      <c r="A6" s="7">
        <v>3</v>
      </c>
      <c r="B6" s="7" t="s">
        <v>15</v>
      </c>
      <c r="C6" s="7" t="s">
        <v>107</v>
      </c>
      <c r="D6" s="7">
        <v>148.07</v>
      </c>
      <c r="E6" s="7">
        <v>493.56</v>
      </c>
      <c r="F6" s="7" t="e">
        <f>VLOOKUP(C6,[1]Sheet0!$B$1:$E$64,4,0)</f>
        <v>#N/A</v>
      </c>
      <c r="G6" s="7" t="s">
        <v>105</v>
      </c>
      <c r="H6" s="7">
        <v>12</v>
      </c>
      <c r="I6" s="7" t="e">
        <f>VLOOKUP(C6,[1]Sheet0!$B$1:$G$64,6,0)</f>
        <v>#N/A</v>
      </c>
      <c r="J6" s="7" t="s">
        <v>18</v>
      </c>
      <c r="K6" s="11" t="s">
        <v>22</v>
      </c>
      <c r="L6" s="10" t="s">
        <v>20</v>
      </c>
    </row>
    <row r="7" ht="22.5" customHeight="1" spans="1:12">
      <c r="A7" s="7">
        <v>4</v>
      </c>
      <c r="B7" s="7" t="s">
        <v>15</v>
      </c>
      <c r="C7" s="7" t="s">
        <v>108</v>
      </c>
      <c r="D7" s="7">
        <v>148.07</v>
      </c>
      <c r="E7" s="7">
        <v>493.56</v>
      </c>
      <c r="F7" s="7" t="e">
        <f>VLOOKUP(C7,[1]Sheet0!$B$1:$E$64,4,0)</f>
        <v>#N/A</v>
      </c>
      <c r="G7" s="7" t="s">
        <v>105</v>
      </c>
      <c r="H7" s="7">
        <v>12</v>
      </c>
      <c r="I7" s="7" t="e">
        <f>VLOOKUP(C7,[1]Sheet0!$B$1:$G$64,6,0)</f>
        <v>#N/A</v>
      </c>
      <c r="J7" s="7" t="s">
        <v>18</v>
      </c>
      <c r="K7" s="11" t="s">
        <v>22</v>
      </c>
      <c r="L7" s="10" t="s">
        <v>20</v>
      </c>
    </row>
    <row r="8" s="1" customFormat="1" ht="23.25" customHeight="1" spans="1:12">
      <c r="A8" s="8"/>
      <c r="B8" s="8" t="s">
        <v>93</v>
      </c>
      <c r="C8" s="8"/>
      <c r="D8" s="8">
        <f>SUM(D4:D7)</f>
        <v>17535.66</v>
      </c>
      <c r="E8" s="8">
        <f>SUM(E4:E7)</f>
        <v>58452.18</v>
      </c>
      <c r="F8" s="8"/>
      <c r="G8" s="8"/>
      <c r="H8" s="8"/>
      <c r="I8" s="8"/>
      <c r="J8" s="8"/>
      <c r="K8" s="8"/>
      <c r="L8" s="8"/>
    </row>
    <row r="11" spans="2:9">
      <c r="B11" t="s">
        <v>94</v>
      </c>
      <c r="D11" t="s">
        <v>95</v>
      </c>
      <c r="I11" t="s">
        <v>96</v>
      </c>
    </row>
  </sheetData>
  <mergeCells count="3">
    <mergeCell ref="A1:L1"/>
    <mergeCell ref="A2:C2"/>
    <mergeCell ref="J2:L2"/>
  </mergeCells>
  <pageMargins left="0.700606886796125" right="0.700606886796125" top="0.751989328955102" bottom="0.751989328955102" header="0.299268139628913" footer="0.29926813962891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65户中小微</vt:lpstr>
      <vt:lpstr>4户大型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2025-06-23T15:03:00Z</dcterms:created>
  <cp:lastPrinted>2025-06-26T02:15:00Z</cp:lastPrinted>
  <dcterms:modified xsi:type="dcterms:W3CDTF">2025-06-26T08:18:30Z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84BD3E6A6E1F4C70A306AD3DA0267259_12</vt:lpwstr>
  </property>
  <property fmtid="{D5CDD505-2E9C-101B-9397-08002B2CF9AE}" pid="3" name="KSOProductBuildVer">
    <vt:lpwstr>2052-12.1.0.21541</vt:lpwstr>
  </property>
</Properties>
</file>